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Projekte\Didact Games\Spiele\Fangfrage - Ein Spiel über Gier Grenzen und gemeinsames Handeln\Begleitmaterial\Berechnungstabelle\"/>
    </mc:Choice>
  </mc:AlternateContent>
  <xr:revisionPtr revIDLastSave="0" documentId="8_{48C5774A-0579-4F8D-930C-0EC94989C7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schfang-Simulation" sheetId="1" r:id="rId1"/>
    <sheet name="Tabelle1" sheetId="2" state="hidden" r:id="rId2"/>
  </sheets>
  <definedNames>
    <definedName name="_xlnm.Print_Area" localSheetId="0">'Fischfang-Simulation'!$A$1:$H$9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H3" i="1" s="1"/>
  <c r="B4" i="1" s="1"/>
  <c r="F4" i="1" s="1"/>
  <c r="K9" i="1"/>
  <c r="K8" i="1"/>
  <c r="K7" i="1"/>
  <c r="K6" i="1"/>
  <c r="K5" i="1"/>
  <c r="K4" i="1"/>
  <c r="L3" i="1"/>
  <c r="K3" i="1"/>
  <c r="J3" i="1"/>
  <c r="I3" i="1" l="1"/>
  <c r="L4" i="1" l="1"/>
  <c r="J4" i="1"/>
  <c r="H4" i="1" l="1"/>
  <c r="B5" i="1" s="1"/>
  <c r="F5" i="1" s="1"/>
  <c r="I4" i="1" l="1"/>
  <c r="H5" i="1"/>
  <c r="B6" i="1" s="1"/>
  <c r="F6" i="1" s="1"/>
  <c r="J5" i="1"/>
  <c r="L5" i="1"/>
  <c r="I5" i="1" l="1"/>
  <c r="H6" i="1"/>
  <c r="B7" i="1" s="1"/>
  <c r="F7" i="1" s="1"/>
  <c r="L6" i="1"/>
  <c r="J6" i="1"/>
  <c r="I6" i="1" l="1"/>
  <c r="J7" i="1"/>
  <c r="L7" i="1"/>
  <c r="H7" i="1" l="1"/>
  <c r="B8" i="1" s="1"/>
  <c r="F8" i="1" s="1"/>
  <c r="I7" i="1" l="1"/>
  <c r="H8" i="1" l="1"/>
  <c r="B9" i="1" s="1"/>
  <c r="F9" i="1" s="1"/>
  <c r="L8" i="1"/>
  <c r="J8" i="1"/>
  <c r="I8" i="1" l="1"/>
  <c r="J9" i="1" l="1"/>
  <c r="L9" i="1"/>
  <c r="H9" i="1"/>
  <c r="I9" i="1" s="1"/>
</calcChain>
</file>

<file path=xl/sharedStrings.xml><?xml version="1.0" encoding="utf-8"?>
<sst xmlns="http://schemas.openxmlformats.org/spreadsheetml/2006/main" count="10" uniqueCount="10">
  <si>
    <t>Runde</t>
  </si>
  <si>
    <t>Startbestand</t>
  </si>
  <si>
    <t>Gefangene Menge</t>
  </si>
  <si>
    <t>Regeneration</t>
  </si>
  <si>
    <t>Neuer Bestand</t>
  </si>
  <si>
    <t>Anteil gefangen (%)</t>
  </si>
  <si>
    <t>nach Fang</t>
  </si>
  <si>
    <t>Bestand Ende der Saison</t>
  </si>
  <si>
    <t>Bestand Anfang der nächsten Saison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</si>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</sst>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8" tint="0.59999389629810485"/>
      <name val="Calibri"/>
      <family val="2"/>
      <scheme val="minor"/>
    </font>
    <font>
      <b/>
      <sz val="14"/>
      <color theme="8" tint="0.59999389629810485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sz val="48"/>
      <color theme="8" tint="-0.499984740745262"/>
      <name val="Calibri"/>
      <family val="2"/>
      <scheme val="minor"/>
    </font>
    <font>
      <sz val="36"/>
      <color theme="8" tint="-0.499984740745262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/>
    <xf numFmtId="164" fontId="4" fillId="4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right" vertical="center"/>
      <protection locked="0"/>
    </xf>
  </cellXfs>
  <cellStyles count="1">
    <cellStyle name="Standard" xfId="0" builtinId="0"/>
  </cellStyles>
  <dxfs count="2">
    <dxf>
      <fill>
        <patternFill>
          <bgColor theme="8" tint="-0.24994659260841701"/>
        </patternFill>
      </fill>
    </dxf>
    <dxf>
      <font>
        <b/>
        <i val="0"/>
      </font>
      <fill>
        <patternFill>
          <bgColor theme="8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Runde 3 – Fanganteil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'Fischfang-Simulation'!$K$5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A-49D4-8542-A4B68A05F9A4}"/>
            </c:ext>
          </c:extLst>
        </c:ser>
        <c:ser>
          <c:idx val="1"/>
          <c:order val="1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'Fischfang-Simulation'!$L$5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A-49D4-8542-A4B68A05F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FE6-4303-B203-B26E0C2D188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FE6-4303-B203-B26E0C2D188C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FE6-4303-B203-B26E0C2D188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('Fischfang-Simulation'!$D$7,'Fischfang-Simulation'!$F$7)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E6-4303-B203-B26E0C2D188C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FE6-4303-B203-B26E0C2D188C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BFE6-4303-B203-B26E0C2D188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BFE6-4303-B203-B26E0C2D188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E6-4303-B203-B26E0C2D188C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FE6-4303-B203-B26E0C2D188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FE6-4303-B203-B26E0C2D188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FE6-4303-B203-B26E0C2D188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E6-4303-B203-B26E0C2D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54F-4A46-84C3-083DEE44C1FC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54F-4A46-84C3-083DEE44C1FC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54F-4A46-84C3-083DEE44C1F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('Fischfang-Simulation'!$D$8,'Fischfang-Simulation'!$F$8)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F-4A46-84C3-083DEE44C1FC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454F-4A46-84C3-083DEE44C1FC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454F-4A46-84C3-083DEE44C1F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454F-4A46-84C3-083DEE44C1F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4F-4A46-84C3-083DEE44C1FC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54F-4A46-84C3-083DEE44C1F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54F-4A46-84C3-083DEE44C1F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454F-4A46-84C3-083DEE44C1FC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4F-4A46-84C3-083DEE44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C04-4029-87BB-8350D07058D4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C04-4029-87BB-8350D07058D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C04-4029-87BB-8350D07058D4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('Fischfang-Simulation'!$D$9,'Fischfang-Simulation'!$F$9)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04-4029-87BB-8350D07058D4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5C04-4029-87BB-8350D07058D4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5C04-4029-87BB-8350D07058D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5C04-4029-87BB-8350D07058D4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04-4029-87BB-8350D07058D4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C04-4029-87BB-8350D07058D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C04-4029-87BB-8350D07058D4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C04-4029-87BB-8350D07058D4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C04-4029-87BB-8350D070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Runde 4 – Fanganteil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'Fischfang-Simulation'!$K$6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A-43C1-BE21-799048740666}"/>
            </c:ext>
          </c:extLst>
        </c:ser>
        <c:ser>
          <c:idx val="1"/>
          <c:order val="1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'Fischfang-Simulation'!$L$6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A-43C1-BE21-799048740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Runde 5 – Fanganteil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'Fischfang-Simulation'!$K$7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5-42FB-9C97-2D692B21E776}"/>
            </c:ext>
          </c:extLst>
        </c:ser>
        <c:ser>
          <c:idx val="1"/>
          <c:order val="1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'Fischfang-Simulation'!$L$7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5-42FB-9C97-2D692B21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Runde 6 – Fanganteil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'Fischfang-Simulation'!$K$8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075-8237-096F262725FE}"/>
            </c:ext>
          </c:extLst>
        </c:ser>
        <c:ser>
          <c:idx val="1"/>
          <c:order val="1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'Fischfang-Simulation'!$L$8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E-4075-8237-096F26272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Runde 7 – Fanganteil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'Fischfang-Simulation'!$K$9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B-4B8E-91FF-8E654022B484}"/>
            </c:ext>
          </c:extLst>
        </c:ser>
        <c:ser>
          <c:idx val="1"/>
          <c:order val="1"/>
          <c:spPr>
            <a:ln>
              <a:prstDash val="solid"/>
            </a:ln>
          </c:spPr>
          <c:cat>
            <c:numRef>
              <c:f>'Fischfang-Simulation'!$K$2:$L$2</c:f>
              <c:numCache>
                <c:formatCode>General</c:formatCode>
                <c:ptCount val="2"/>
              </c:numCache>
            </c:numRef>
          </c:cat>
          <c:val>
            <c:numRef>
              <c:f>'Fischfang-Simulation'!$L$9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3B-4B8E-91FF-8E654022B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2-9BE2-429C-826F-5054ABEE05D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77D-4FA5-9F14-9815589BA9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9BE2-429C-826F-5054ABEE05DB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BE2-429C-826F-5054ABEE05DB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9BE2-429C-826F-5054ABEE05DB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BE2-429C-826F-5054ABEE05DB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677D-4FA5-9F14-9815589BA966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BE2-429C-826F-5054ABEE05DB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BE2-429C-826F-5054ABEE05D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9BE2-429C-826F-5054ABEE05DB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677D-4FA5-9F14-9815589BA966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BE2-429C-826F-5054ABEE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3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E-09D0-4534-9C40-0870A5C380A8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F-09D0-4534-9C40-0870A5C380A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0-09D0-4534-9C40-0870A5C380A8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('Fischfang-Simulation'!$D$4,'Fischfang-Simulation'!$F$4)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9D0-4534-9C40-0870A5C3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4"/>
                <c:order val="1"/>
                <c:dPt>
                  <c:idx val="0"/>
                  <c:bubble3D val="0"/>
                  <c:spPr>
                    <a:solidFill>
                      <a:schemeClr val="accent5">
                        <a:shade val="76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2-09D0-4534-9C40-0870A5C380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>
                        <a:tint val="77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33-09D0-4534-9C40-0870A5C380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>
                        <a:tint val="3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>
                    <c:ext xmlns:c16="http://schemas.microsoft.com/office/drawing/2014/chart" uri="{C3380CC4-5D6E-409C-BE32-E72D297353CC}">
                      <c16:uniqueId val="{00000034-09D0-4534-9C40-0870A5C380A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'Fischfang-Simulation'!$D$2:$F$2</c15:sqref>
                        </c15:formulaRef>
                      </c:ext>
                    </c:extLst>
                    <c:strCache>
                      <c:ptCount val="3"/>
                      <c:pt idx="0">
                        <c:v>Gefangene Menge</c:v>
                      </c:pt>
                      <c:pt idx="2">
                        <c:v>nach Fang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'Fischfang-Simulation'!$D$3:$F$3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31-09D0-4534-9C40-0870A5C380A8}"/>
                  </c:ext>
                </c:extLst>
              </c15:ser>
            </c15:filteredPieSeries>
            <c15:filteredPieSeries>
              <c15:ser>
                <c:idx val="5"/>
                <c:order val="2"/>
                <c:dPt>
                  <c:idx val="0"/>
                  <c:bubble3D val="0"/>
                  <c:spPr>
                    <a:solidFill>
                      <a:schemeClr val="accent5">
                        <a:shade val="76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9D0-4534-9C40-0870A5C380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>
                        <a:tint val="77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9D0-4534-9C40-0870A5C380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>
                        <a:tint val="3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9D0-4534-9C40-0870A5C380A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'Fischfang-Simulation'!$D$2:$F$2</c15:sqref>
                        </c15:formulaRef>
                      </c:ext>
                    </c:extLst>
                    <c:strCache>
                      <c:ptCount val="3"/>
                      <c:pt idx="0">
                        <c:v>Gefangene Menge</c:v>
                      </c:pt>
                      <c:pt idx="2">
                        <c:v>nach Fang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'Fischfang-Simulation'!$D$3:$F$3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09D0-4534-9C40-0870A5C380A8}"/>
                  </c:ext>
                </c:extLst>
              </c15:ser>
            </c15:filteredPieSeries>
            <c15:filteredPieSeries>
              <c15:ser>
                <c:idx val="1"/>
                <c:order val="3"/>
                <c:dPt>
                  <c:idx val="0"/>
                  <c:bubble3D val="0"/>
                  <c:spPr>
                    <a:solidFill>
                      <a:schemeClr val="accent5">
                        <a:shade val="76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9D0-4534-9C40-0870A5C380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>
                        <a:tint val="77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9D0-4534-9C40-0870A5C380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>
                        <a:tint val="3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9D0-4534-9C40-0870A5C380A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'Fischfang-Simulation'!$D$2:$F$2</c15:sqref>
                        </c15:formulaRef>
                      </c:ext>
                    </c:extLst>
                    <c:strCache>
                      <c:ptCount val="3"/>
                      <c:pt idx="0">
                        <c:v>Gefangene Menge</c:v>
                      </c:pt>
                      <c:pt idx="2">
                        <c:v>nach Fang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'Fischfang-Simulation'!$D$3:$F$3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09D0-4534-9C40-0870A5C380A8}"/>
                  </c:ext>
                </c:extLst>
              </c15:ser>
            </c15:filteredPieSeries>
            <c15:filteredPieSeries>
              <c15:ser>
                <c:idx val="2"/>
                <c:order val="4"/>
                <c:dPt>
                  <c:idx val="0"/>
                  <c:bubble3D val="0"/>
                  <c:spPr>
                    <a:solidFill>
                      <a:schemeClr val="accent5">
                        <a:shade val="76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9D0-4534-9C40-0870A5C380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>
                        <a:tint val="77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9D0-4534-9C40-0870A5C380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>
                        <a:tint val="3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9D0-4534-9C40-0870A5C380A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'Fischfang-Simulation'!$D$2:$F$2</c15:sqref>
                        </c15:formulaRef>
                      </c:ext>
                    </c:extLst>
                    <c:strCache>
                      <c:ptCount val="3"/>
                      <c:pt idx="0">
                        <c:v>Gefangene Menge</c:v>
                      </c:pt>
                      <c:pt idx="2">
                        <c:v>nach Fang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'Fischfang-Simulation'!$D$3:$F$3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09D0-4534-9C40-0870A5C380A8}"/>
                  </c:ext>
                </c:extLst>
              </c15:ser>
            </c15:filteredPieSeries>
            <c15:filteredPieSeries>
              <c15:ser>
                <c:idx val="0"/>
                <c:order val="5"/>
                <c:dPt>
                  <c:idx val="0"/>
                  <c:bubble3D val="0"/>
                  <c:spPr>
                    <a:solidFill>
                      <a:schemeClr val="accent5">
                        <a:shade val="76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9D0-4534-9C40-0870A5C380A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>
                        <a:tint val="77000"/>
                      </a:schemeClr>
                    </a:solidFill>
                    <a:ln>
                      <a:noFill/>
                    </a:ln>
                    <a:effectLst/>
                    <a:sp3d>
                      <a:contourClr>
                        <a:schemeClr val="lt1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9D0-4534-9C40-0870A5C380A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5">
                        <a:tint val="30000"/>
                      </a:schemeClr>
                    </a:solidFill>
                    <a:ln>
                      <a:noFill/>
                    </a:ln>
                    <a:effectLst/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09D0-4534-9C40-0870A5C380A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'Fischfang-Simulation'!$D$2:$F$2</c15:sqref>
                        </c15:formulaRef>
                      </c:ext>
                    </c:extLst>
                    <c:strCache>
                      <c:ptCount val="3"/>
                      <c:pt idx="0">
                        <c:v>Gefangene Menge</c:v>
                      </c:pt>
                      <c:pt idx="2">
                        <c:v>nach Fang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'Fischfang-Simulation'!$D$3:$F$3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9D0-4534-9C40-0870A5C380A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1C5-4D3E-A583-539CBBCC57A2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1C5-4D3E-A583-539CBBCC57A2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1C5-4D3E-A583-539CBBCC57A2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('Fischfang-Simulation'!$D$5,'Fischfang-Simulation'!$F$5)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C5-4D3E-A583-539CBBCC57A2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1C5-4D3E-A583-539CBBCC57A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11C5-4D3E-A583-539CBBCC57A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11C5-4D3E-A583-539CBBCC57A2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1C5-4D3E-A583-539CBBCC57A2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1C5-4D3E-A583-539CBBCC57A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1C5-4D3E-A583-539CBBCC57A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1C5-4D3E-A583-539CBBCC57A2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C5-4D3E-A583-539CBBCC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 w="9525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220-4B95-A512-4884FC56E09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20-4B95-A512-4884FC56E09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220-4B95-A512-4884FC56E097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('Fischfang-Simulation'!$D$6,'Fischfang-Simulation'!$F$6)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20-4B95-A512-4884FC56E097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0220-4B95-A512-4884FC56E097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0220-4B95-A512-4884FC56E09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0220-4B95-A512-4884FC56E097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220-4B95-A512-4884FC56E097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220-4B95-A512-4884FC56E09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220-4B95-A512-4884FC56E09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220-4B95-A512-4884FC56E097}"/>
              </c:ext>
            </c:extLst>
          </c:dPt>
          <c:cat>
            <c:strRef>
              <c:f>'Fischfang-Simulation'!$D$2:$F$2</c:f>
              <c:strCache>
                <c:ptCount val="3"/>
                <c:pt idx="0">
                  <c:v>Gefangene Menge</c:v>
                </c:pt>
                <c:pt idx="2">
                  <c:v>nach Fang</c:v>
                </c:pt>
              </c:strCache>
            </c:strRef>
          </c:cat>
          <c:val>
            <c:numRef>
              <c:f>'Fischfang-Simulation'!$D$3:$F$3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220-4B95-A512-4884FC56E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accent5">
        <a:lumMod val="75000"/>
        <a:alpha val="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svg"/><Relationship Id="rId13" Type="http://schemas.openxmlformats.org/officeDocument/2006/relationships/chart" Target="../charts/chart9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12" Type="http://schemas.openxmlformats.org/officeDocument/2006/relationships/chart" Target="../charts/chart8.xml"/><Relationship Id="rId2" Type="http://schemas.openxmlformats.org/officeDocument/2006/relationships/chart" Target="../charts/chart2.xml"/><Relationship Id="rId16" Type="http://schemas.openxmlformats.org/officeDocument/2006/relationships/chart" Target="../charts/chart1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7.xml"/><Relationship Id="rId5" Type="http://schemas.openxmlformats.org/officeDocument/2006/relationships/chart" Target="../charts/chart5.xml"/><Relationship Id="rId15" Type="http://schemas.openxmlformats.org/officeDocument/2006/relationships/chart" Target="../charts/chart11.xml"/><Relationship Id="rId10" Type="http://schemas.openxmlformats.org/officeDocument/2006/relationships/image" Target="../media/image4.svg"/><Relationship Id="rId4" Type="http://schemas.openxmlformats.org/officeDocument/2006/relationships/chart" Target="../charts/chart4.xml"/><Relationship Id="rId9" Type="http://schemas.openxmlformats.org/officeDocument/2006/relationships/image" Target="../media/image3.png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41</xdr:row>
      <xdr:rowOff>0</xdr:rowOff>
    </xdr:from>
    <xdr:ext cx="5400000" cy="270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56</xdr:row>
      <xdr:rowOff>0</xdr:rowOff>
    </xdr:from>
    <xdr:ext cx="5400000" cy="270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71</xdr:row>
      <xdr:rowOff>0</xdr:rowOff>
    </xdr:from>
    <xdr:ext cx="5400000" cy="2700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0</xdr:colOff>
      <xdr:row>86</xdr:row>
      <xdr:rowOff>0</xdr:rowOff>
    </xdr:from>
    <xdr:ext cx="5400000" cy="2700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</xdr:col>
      <xdr:colOff>0</xdr:colOff>
      <xdr:row>101</xdr:row>
      <xdr:rowOff>0</xdr:rowOff>
    </xdr:from>
    <xdr:ext cx="5400000" cy="2700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>
    <xdr:from>
      <xdr:col>6</xdr:col>
      <xdr:colOff>1276350</xdr:colOff>
      <xdr:row>1</xdr:row>
      <xdr:rowOff>209550</xdr:rowOff>
    </xdr:from>
    <xdr:to>
      <xdr:col>9</xdr:col>
      <xdr:colOff>161924</xdr:colOff>
      <xdr:row>3</xdr:row>
      <xdr:rowOff>123825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72F86B80-90E1-1068-514E-1271A7705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0</xdr:colOff>
      <xdr:row>2</xdr:row>
      <xdr:rowOff>28575</xdr:rowOff>
    </xdr:from>
    <xdr:to>
      <xdr:col>2</xdr:col>
      <xdr:colOff>914400</xdr:colOff>
      <xdr:row>3</xdr:row>
      <xdr:rowOff>85725</xdr:rowOff>
    </xdr:to>
    <xdr:pic>
      <xdr:nvPicPr>
        <xdr:cNvPr id="14" name="Grafik 13" descr="Fisch mit einfarbiger Füllung">
          <a:extLst>
            <a:ext uri="{FF2B5EF4-FFF2-40B4-BE49-F238E27FC236}">
              <a16:creationId xmlns:a16="http://schemas.microsoft.com/office/drawing/2014/main" id="{FA5BFFA1-3502-40D8-DB3B-F9A9AF2B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4572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25400</xdr:rowOff>
    </xdr:from>
    <xdr:to>
      <xdr:col>2</xdr:col>
      <xdr:colOff>914400</xdr:colOff>
      <xdr:row>4</xdr:row>
      <xdr:rowOff>82550</xdr:rowOff>
    </xdr:to>
    <xdr:pic>
      <xdr:nvPicPr>
        <xdr:cNvPr id="15" name="Grafik 14" descr="Fisch mit einfarbiger Füllung">
          <a:extLst>
            <a:ext uri="{FF2B5EF4-FFF2-40B4-BE49-F238E27FC236}">
              <a16:creationId xmlns:a16="http://schemas.microsoft.com/office/drawing/2014/main" id="{9415E792-522E-422A-A15E-0520BE624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13112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19050</xdr:rowOff>
    </xdr:from>
    <xdr:to>
      <xdr:col>2</xdr:col>
      <xdr:colOff>914400</xdr:colOff>
      <xdr:row>6</xdr:row>
      <xdr:rowOff>76200</xdr:rowOff>
    </xdr:to>
    <xdr:pic>
      <xdr:nvPicPr>
        <xdr:cNvPr id="16" name="Grafik 15" descr="Fisch mit einfarbiger Füllung">
          <a:extLst>
            <a:ext uri="{FF2B5EF4-FFF2-40B4-BE49-F238E27FC236}">
              <a16:creationId xmlns:a16="http://schemas.microsoft.com/office/drawing/2014/main" id="{575BFB78-C339-45CB-AA26-1ED1FFFC1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30194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22225</xdr:rowOff>
    </xdr:from>
    <xdr:to>
      <xdr:col>2</xdr:col>
      <xdr:colOff>914400</xdr:colOff>
      <xdr:row>5</xdr:row>
      <xdr:rowOff>79375</xdr:rowOff>
    </xdr:to>
    <xdr:pic>
      <xdr:nvPicPr>
        <xdr:cNvPr id="17" name="Grafik 16" descr="Fisch mit einfarbiger Füllung">
          <a:extLst>
            <a:ext uri="{FF2B5EF4-FFF2-40B4-BE49-F238E27FC236}">
              <a16:creationId xmlns:a16="http://schemas.microsoft.com/office/drawing/2014/main" id="{E8948CA3-218B-43A9-949D-FB9A3DA28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21653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15875</xdr:rowOff>
    </xdr:from>
    <xdr:to>
      <xdr:col>2</xdr:col>
      <xdr:colOff>914400</xdr:colOff>
      <xdr:row>7</xdr:row>
      <xdr:rowOff>73025</xdr:rowOff>
    </xdr:to>
    <xdr:pic>
      <xdr:nvPicPr>
        <xdr:cNvPr id="18" name="Grafik 17" descr="Fisch mit einfarbiger Füllung">
          <a:extLst>
            <a:ext uri="{FF2B5EF4-FFF2-40B4-BE49-F238E27FC236}">
              <a16:creationId xmlns:a16="http://schemas.microsoft.com/office/drawing/2014/main" id="{9367B5BA-6264-4162-B41A-E9E92BEB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38735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9525</xdr:rowOff>
    </xdr:from>
    <xdr:to>
      <xdr:col>2</xdr:col>
      <xdr:colOff>914400</xdr:colOff>
      <xdr:row>9</xdr:row>
      <xdr:rowOff>66675</xdr:rowOff>
    </xdr:to>
    <xdr:pic>
      <xdr:nvPicPr>
        <xdr:cNvPr id="19" name="Grafik 18" descr="Fisch mit einfarbiger Füllung">
          <a:extLst>
            <a:ext uri="{FF2B5EF4-FFF2-40B4-BE49-F238E27FC236}">
              <a16:creationId xmlns:a16="http://schemas.microsoft.com/office/drawing/2014/main" id="{55FCA27A-ECC8-4C95-9C0B-0F281D02E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55816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12700</xdr:rowOff>
    </xdr:from>
    <xdr:to>
      <xdr:col>2</xdr:col>
      <xdr:colOff>914400</xdr:colOff>
      <xdr:row>8</xdr:row>
      <xdr:rowOff>69850</xdr:rowOff>
    </xdr:to>
    <xdr:pic>
      <xdr:nvPicPr>
        <xdr:cNvPr id="20" name="Grafik 19" descr="Fisch mit einfarbiger Füllung">
          <a:extLst>
            <a:ext uri="{FF2B5EF4-FFF2-40B4-BE49-F238E27FC236}">
              <a16:creationId xmlns:a16="http://schemas.microsoft.com/office/drawing/2014/main" id="{E6BE31E6-9957-461B-A127-954C4E7E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47950" y="47275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3</xdr:row>
      <xdr:rowOff>44450</xdr:rowOff>
    </xdr:from>
    <xdr:to>
      <xdr:col>4</xdr:col>
      <xdr:colOff>981075</xdr:colOff>
      <xdr:row>4</xdr:row>
      <xdr:rowOff>101600</xdr:rowOff>
    </xdr:to>
    <xdr:pic>
      <xdr:nvPicPr>
        <xdr:cNvPr id="21" name="Grafik 20" descr="Fisch mit einfarbiger Füllung">
          <a:extLst>
            <a:ext uri="{FF2B5EF4-FFF2-40B4-BE49-F238E27FC236}">
              <a16:creationId xmlns:a16="http://schemas.microsoft.com/office/drawing/2014/main" id="{1A6EEEA2-E506-49F1-BCC9-3BD6444FD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13303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</xdr:row>
      <xdr:rowOff>47625</xdr:rowOff>
    </xdr:from>
    <xdr:to>
      <xdr:col>4</xdr:col>
      <xdr:colOff>981075</xdr:colOff>
      <xdr:row>3</xdr:row>
      <xdr:rowOff>104775</xdr:rowOff>
    </xdr:to>
    <xdr:pic>
      <xdr:nvPicPr>
        <xdr:cNvPr id="22" name="Grafik 21" descr="Fisch mit einfarbiger Füllung">
          <a:extLst>
            <a:ext uri="{FF2B5EF4-FFF2-40B4-BE49-F238E27FC236}">
              <a16:creationId xmlns:a16="http://schemas.microsoft.com/office/drawing/2014/main" id="{BA238EF0-8078-428B-AA91-01A6A7E6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4762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5</xdr:row>
      <xdr:rowOff>38100</xdr:rowOff>
    </xdr:from>
    <xdr:to>
      <xdr:col>4</xdr:col>
      <xdr:colOff>981075</xdr:colOff>
      <xdr:row>6</xdr:row>
      <xdr:rowOff>95250</xdr:rowOff>
    </xdr:to>
    <xdr:pic>
      <xdr:nvPicPr>
        <xdr:cNvPr id="23" name="Grafik 22" descr="Fisch mit einfarbiger Füllung">
          <a:extLst>
            <a:ext uri="{FF2B5EF4-FFF2-40B4-BE49-F238E27FC236}">
              <a16:creationId xmlns:a16="http://schemas.microsoft.com/office/drawing/2014/main" id="{E69CD197-AB20-4CDF-B9C4-A7567BAF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30384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4</xdr:row>
      <xdr:rowOff>41275</xdr:rowOff>
    </xdr:from>
    <xdr:to>
      <xdr:col>4</xdr:col>
      <xdr:colOff>981075</xdr:colOff>
      <xdr:row>5</xdr:row>
      <xdr:rowOff>98425</xdr:rowOff>
    </xdr:to>
    <xdr:pic>
      <xdr:nvPicPr>
        <xdr:cNvPr id="24" name="Grafik 23" descr="Fisch mit einfarbiger Füllung">
          <a:extLst>
            <a:ext uri="{FF2B5EF4-FFF2-40B4-BE49-F238E27FC236}">
              <a16:creationId xmlns:a16="http://schemas.microsoft.com/office/drawing/2014/main" id="{C4B358F9-1924-41A2-A777-0787E80D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21844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6</xdr:row>
      <xdr:rowOff>34925</xdr:rowOff>
    </xdr:from>
    <xdr:to>
      <xdr:col>4</xdr:col>
      <xdr:colOff>981075</xdr:colOff>
      <xdr:row>7</xdr:row>
      <xdr:rowOff>92075</xdr:rowOff>
    </xdr:to>
    <xdr:pic>
      <xdr:nvPicPr>
        <xdr:cNvPr id="25" name="Grafik 24" descr="Fisch mit einfarbiger Füllung">
          <a:extLst>
            <a:ext uri="{FF2B5EF4-FFF2-40B4-BE49-F238E27FC236}">
              <a16:creationId xmlns:a16="http://schemas.microsoft.com/office/drawing/2014/main" id="{A3383E00-74C0-46C1-8B7F-000B7CD3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38925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</xdr:row>
      <xdr:rowOff>31750</xdr:rowOff>
    </xdr:from>
    <xdr:to>
      <xdr:col>4</xdr:col>
      <xdr:colOff>981075</xdr:colOff>
      <xdr:row>8</xdr:row>
      <xdr:rowOff>88900</xdr:rowOff>
    </xdr:to>
    <xdr:pic>
      <xdr:nvPicPr>
        <xdr:cNvPr id="26" name="Grafik 25" descr="Fisch mit einfarbiger Füllung">
          <a:extLst>
            <a:ext uri="{FF2B5EF4-FFF2-40B4-BE49-F238E27FC236}">
              <a16:creationId xmlns:a16="http://schemas.microsoft.com/office/drawing/2014/main" id="{5AF2F33E-4BC5-4D4A-AB46-BC4872B7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47466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8</xdr:row>
      <xdr:rowOff>28575</xdr:rowOff>
    </xdr:from>
    <xdr:to>
      <xdr:col>4</xdr:col>
      <xdr:colOff>981075</xdr:colOff>
      <xdr:row>9</xdr:row>
      <xdr:rowOff>85725</xdr:rowOff>
    </xdr:to>
    <xdr:pic>
      <xdr:nvPicPr>
        <xdr:cNvPr id="27" name="Grafik 26" descr="Fisch mit einfarbiger Füllung">
          <a:extLst>
            <a:ext uri="{FF2B5EF4-FFF2-40B4-BE49-F238E27FC236}">
              <a16:creationId xmlns:a16="http://schemas.microsoft.com/office/drawing/2014/main" id="{98DEB525-C84A-4B00-A766-454A3327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5543550" y="56007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</xdr:row>
      <xdr:rowOff>34925</xdr:rowOff>
    </xdr:from>
    <xdr:to>
      <xdr:col>6</xdr:col>
      <xdr:colOff>990600</xdr:colOff>
      <xdr:row>4</xdr:row>
      <xdr:rowOff>92075</xdr:rowOff>
    </xdr:to>
    <xdr:pic>
      <xdr:nvPicPr>
        <xdr:cNvPr id="28" name="Grafik 27" descr="Fisch mit einfarbiger Füllung">
          <a:extLst>
            <a:ext uri="{FF2B5EF4-FFF2-40B4-BE49-F238E27FC236}">
              <a16:creationId xmlns:a16="http://schemas.microsoft.com/office/drawing/2014/main" id="{546109BC-53BB-4F0F-93DC-C4355BA4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13208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6</xdr:col>
      <xdr:colOff>990600</xdr:colOff>
      <xdr:row>3</xdr:row>
      <xdr:rowOff>95250</xdr:rowOff>
    </xdr:to>
    <xdr:pic>
      <xdr:nvPicPr>
        <xdr:cNvPr id="29" name="Grafik 28" descr="Fisch mit einfarbiger Füllung">
          <a:extLst>
            <a:ext uri="{FF2B5EF4-FFF2-40B4-BE49-F238E27FC236}">
              <a16:creationId xmlns:a16="http://schemas.microsoft.com/office/drawing/2014/main" id="{08F40727-E83E-4A1B-9C08-27D92EF0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4667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</xdr:row>
      <xdr:rowOff>28575</xdr:rowOff>
    </xdr:from>
    <xdr:to>
      <xdr:col>6</xdr:col>
      <xdr:colOff>990600</xdr:colOff>
      <xdr:row>6</xdr:row>
      <xdr:rowOff>85725</xdr:rowOff>
    </xdr:to>
    <xdr:pic>
      <xdr:nvPicPr>
        <xdr:cNvPr id="30" name="Grafik 29" descr="Fisch mit einfarbiger Füllung">
          <a:extLst>
            <a:ext uri="{FF2B5EF4-FFF2-40B4-BE49-F238E27FC236}">
              <a16:creationId xmlns:a16="http://schemas.microsoft.com/office/drawing/2014/main" id="{AA72A135-99E5-4B6B-8FAA-9DBB31142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302895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</xdr:row>
      <xdr:rowOff>31750</xdr:rowOff>
    </xdr:from>
    <xdr:to>
      <xdr:col>6</xdr:col>
      <xdr:colOff>990600</xdr:colOff>
      <xdr:row>5</xdr:row>
      <xdr:rowOff>88900</xdr:rowOff>
    </xdr:to>
    <xdr:pic>
      <xdr:nvPicPr>
        <xdr:cNvPr id="31" name="Grafik 30" descr="Fisch mit einfarbiger Füllung">
          <a:extLst>
            <a:ext uri="{FF2B5EF4-FFF2-40B4-BE49-F238E27FC236}">
              <a16:creationId xmlns:a16="http://schemas.microsoft.com/office/drawing/2014/main" id="{12A0A5FF-6C0D-41A5-9B26-CFBC23D26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217487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6</xdr:row>
      <xdr:rowOff>25400</xdr:rowOff>
    </xdr:from>
    <xdr:to>
      <xdr:col>6</xdr:col>
      <xdr:colOff>990600</xdr:colOff>
      <xdr:row>7</xdr:row>
      <xdr:rowOff>82550</xdr:rowOff>
    </xdr:to>
    <xdr:pic>
      <xdr:nvPicPr>
        <xdr:cNvPr id="32" name="Grafik 31" descr="Fisch mit einfarbiger Füllung">
          <a:extLst>
            <a:ext uri="{FF2B5EF4-FFF2-40B4-BE49-F238E27FC236}">
              <a16:creationId xmlns:a16="http://schemas.microsoft.com/office/drawing/2014/main" id="{5A087BC7-263A-4679-8B87-81E78BB6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38830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7</xdr:row>
      <xdr:rowOff>22225</xdr:rowOff>
    </xdr:from>
    <xdr:to>
      <xdr:col>6</xdr:col>
      <xdr:colOff>990600</xdr:colOff>
      <xdr:row>8</xdr:row>
      <xdr:rowOff>79375</xdr:rowOff>
    </xdr:to>
    <xdr:pic>
      <xdr:nvPicPr>
        <xdr:cNvPr id="33" name="Grafik 32" descr="Fisch mit einfarbiger Füllung">
          <a:extLst>
            <a:ext uri="{FF2B5EF4-FFF2-40B4-BE49-F238E27FC236}">
              <a16:creationId xmlns:a16="http://schemas.microsoft.com/office/drawing/2014/main" id="{5A897CE4-F656-4780-B4EC-1DC1ADCE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47371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8</xdr:row>
      <xdr:rowOff>19050</xdr:rowOff>
    </xdr:from>
    <xdr:to>
      <xdr:col>6</xdr:col>
      <xdr:colOff>990600</xdr:colOff>
      <xdr:row>9</xdr:row>
      <xdr:rowOff>76200</xdr:rowOff>
    </xdr:to>
    <xdr:pic>
      <xdr:nvPicPr>
        <xdr:cNvPr id="34" name="Grafik 33" descr="Fisch mit einfarbiger Füllung">
          <a:extLst>
            <a:ext uri="{FF2B5EF4-FFF2-40B4-BE49-F238E27FC236}">
              <a16:creationId xmlns:a16="http://schemas.microsoft.com/office/drawing/2014/main" id="{6A8F9970-93F8-483B-B82B-B37FB14F0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591550" y="5591175"/>
          <a:ext cx="914400" cy="914400"/>
        </a:xfrm>
        <a:prstGeom prst="rect">
          <a:avLst/>
        </a:prstGeom>
      </xdr:spPr>
    </xdr:pic>
    <xdr:clientData/>
  </xdr:twoCellAnchor>
  <xdr:twoCellAnchor>
    <xdr:from>
      <xdr:col>6</xdr:col>
      <xdr:colOff>1276350</xdr:colOff>
      <xdr:row>2</xdr:row>
      <xdr:rowOff>793750</xdr:rowOff>
    </xdr:from>
    <xdr:to>
      <xdr:col>9</xdr:col>
      <xdr:colOff>161924</xdr:colOff>
      <xdr:row>4</xdr:row>
      <xdr:rowOff>117475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B0D56428-AF3B-4970-8A8D-AEB6DD362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1276350</xdr:colOff>
      <xdr:row>3</xdr:row>
      <xdr:rowOff>787400</xdr:rowOff>
    </xdr:from>
    <xdr:to>
      <xdr:col>9</xdr:col>
      <xdr:colOff>161924</xdr:colOff>
      <xdr:row>5</xdr:row>
      <xdr:rowOff>111125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B82FC371-87E2-43DF-8A5B-92C7435C5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1276350</xdr:colOff>
      <xdr:row>4</xdr:row>
      <xdr:rowOff>781050</xdr:rowOff>
    </xdr:from>
    <xdr:to>
      <xdr:col>9</xdr:col>
      <xdr:colOff>161924</xdr:colOff>
      <xdr:row>6</xdr:row>
      <xdr:rowOff>104775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BBACF900-03A2-436A-A91A-DF8894798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1276350</xdr:colOff>
      <xdr:row>5</xdr:row>
      <xdr:rowOff>774700</xdr:rowOff>
    </xdr:from>
    <xdr:to>
      <xdr:col>9</xdr:col>
      <xdr:colOff>161924</xdr:colOff>
      <xdr:row>7</xdr:row>
      <xdr:rowOff>98425</xdr:rowOff>
    </xdr:to>
    <xdr:graphicFrame macro="">
      <xdr:nvGraphicFramePr>
        <xdr:cNvPr id="38" name="Diagramm 37">
          <a:extLst>
            <a:ext uri="{FF2B5EF4-FFF2-40B4-BE49-F238E27FC236}">
              <a16:creationId xmlns:a16="http://schemas.microsoft.com/office/drawing/2014/main" id="{33DB7E61-9F57-4646-9D35-F13CE2C0C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1276350</xdr:colOff>
      <xdr:row>6</xdr:row>
      <xdr:rowOff>768350</xdr:rowOff>
    </xdr:from>
    <xdr:to>
      <xdr:col>9</xdr:col>
      <xdr:colOff>161924</xdr:colOff>
      <xdr:row>8</xdr:row>
      <xdr:rowOff>92075</xdr:rowOff>
    </xdr:to>
    <xdr:graphicFrame macro="">
      <xdr:nvGraphicFramePr>
        <xdr:cNvPr id="39" name="Diagramm 38">
          <a:extLst>
            <a:ext uri="{FF2B5EF4-FFF2-40B4-BE49-F238E27FC236}">
              <a16:creationId xmlns:a16="http://schemas.microsoft.com/office/drawing/2014/main" id="{35192072-6A3B-46D5-BC75-1E9FA8819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1276350</xdr:colOff>
      <xdr:row>7</xdr:row>
      <xdr:rowOff>762000</xdr:rowOff>
    </xdr:from>
    <xdr:to>
      <xdr:col>9</xdr:col>
      <xdr:colOff>161924</xdr:colOff>
      <xdr:row>9</xdr:row>
      <xdr:rowOff>85725</xdr:rowOff>
    </xdr:to>
    <xdr:graphicFrame macro="">
      <xdr:nvGraphicFramePr>
        <xdr:cNvPr id="40" name="Diagramm 39">
          <a:extLst>
            <a:ext uri="{FF2B5EF4-FFF2-40B4-BE49-F238E27FC236}">
              <a16:creationId xmlns:a16="http://schemas.microsoft.com/office/drawing/2014/main" id="{9EFF8B48-9E2F-427A-9EC7-2B60718D0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zoomScaleNormal="100" workbookViewId="0">
      <selection activeCell="D3" sqref="D3"/>
    </sheetView>
  </sheetViews>
  <sheetFormatPr baseColWidth="10" defaultColWidth="9.140625" defaultRowHeight="15" x14ac:dyDescent="0.25"/>
  <cols>
    <col min="1" max="1" width="21.140625" customWidth="1"/>
    <col min="2" max="3" width="18.5703125" customWidth="1"/>
    <col min="4" max="4" width="23.85546875" style="1" customWidth="1"/>
    <col min="5" max="5" width="15.5703125" style="1" customWidth="1"/>
    <col min="6" max="6" width="21.7109375" customWidth="1"/>
    <col min="7" max="7" width="23.7109375" customWidth="1"/>
    <col min="8" max="8" width="11.140625" customWidth="1"/>
    <col min="10" max="10" width="13.5703125" customWidth="1"/>
  </cols>
  <sheetData>
    <row r="1" spans="1:19" x14ac:dyDescent="0.25">
      <c r="A1" s="4"/>
      <c r="B1" s="4"/>
      <c r="C1" s="4"/>
      <c r="D1" s="6"/>
      <c r="E1" s="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1" x14ac:dyDescent="0.3">
      <c r="A2" s="16" t="s">
        <v>0</v>
      </c>
      <c r="B2" s="12" t="s">
        <v>1</v>
      </c>
      <c r="C2" s="4"/>
      <c r="D2" s="12" t="s">
        <v>2</v>
      </c>
      <c r="E2" s="6"/>
      <c r="F2" s="13" t="s">
        <v>6</v>
      </c>
      <c r="G2" s="7"/>
      <c r="H2" s="9" t="s">
        <v>3</v>
      </c>
      <c r="I2" s="9" t="s">
        <v>4</v>
      </c>
      <c r="J2" s="9" t="s">
        <v>5</v>
      </c>
      <c r="K2" s="9"/>
      <c r="L2" s="9"/>
      <c r="M2" s="4"/>
      <c r="N2" s="4"/>
      <c r="O2" s="4"/>
      <c r="P2" s="4"/>
      <c r="Q2" s="4"/>
      <c r="R2" s="4"/>
      <c r="S2" s="4"/>
    </row>
    <row r="3" spans="1:19" ht="67.5" customHeight="1" x14ac:dyDescent="0.25">
      <c r="A3" s="14" t="s">
        <v>9</v>
      </c>
      <c r="B3" s="17"/>
      <c r="C3" s="5"/>
      <c r="D3" s="17"/>
      <c r="E3" s="5"/>
      <c r="F3" s="11">
        <f>MAX(0,MIN(60,B3-D3))</f>
        <v>0</v>
      </c>
      <c r="G3" s="8"/>
      <c r="H3" s="9">
        <f>VLOOKUP(F3,Tabelle1!$A$2:$B$62,2,FALSE)</f>
        <v>0</v>
      </c>
      <c r="I3" s="9">
        <f>MAX(0,MIN(60,F3+H3))</f>
        <v>0</v>
      </c>
      <c r="J3" s="10">
        <f t="shared" ref="J3:J9" si="0">IF(B3=0,0,D3/B3)</f>
        <v>0</v>
      </c>
      <c r="K3" s="9">
        <f t="shared" ref="K3:K9" si="1">D3</f>
        <v>0</v>
      </c>
      <c r="L3" s="9">
        <f t="shared" ref="L3:L9" si="2">B3-D3</f>
        <v>0</v>
      </c>
      <c r="M3" s="4"/>
      <c r="N3" s="4"/>
      <c r="O3" s="4"/>
      <c r="P3" s="4"/>
      <c r="Q3" s="4"/>
      <c r="R3" s="4"/>
      <c r="S3" s="4"/>
    </row>
    <row r="4" spans="1:19" ht="67.5" customHeight="1" x14ac:dyDescent="0.9">
      <c r="A4" s="15">
        <v>2</v>
      </c>
      <c r="B4" s="11">
        <f>H3</f>
        <v>0</v>
      </c>
      <c r="C4" s="5"/>
      <c r="D4" s="17"/>
      <c r="E4" s="5"/>
      <c r="F4" s="11">
        <f t="shared" ref="F4:F9" si="3">MAX(0,MIN(60,B4-D4))</f>
        <v>0</v>
      </c>
      <c r="G4" s="8"/>
      <c r="H4" s="9">
        <f>VLOOKUP(F4,Tabelle1!$A$2:$B$62,2,FALSE)</f>
        <v>0</v>
      </c>
      <c r="I4" s="9">
        <f t="shared" ref="I4:I9" si="4">MAX(0,MIN(60,B4-D4+H4))</f>
        <v>0</v>
      </c>
      <c r="J4" s="10">
        <f t="shared" si="0"/>
        <v>0</v>
      </c>
      <c r="K4" s="9">
        <f t="shared" si="1"/>
        <v>0</v>
      </c>
      <c r="L4" s="9">
        <f t="shared" si="2"/>
        <v>0</v>
      </c>
      <c r="M4" s="4"/>
      <c r="N4" s="4"/>
      <c r="O4" s="4"/>
      <c r="P4" s="4"/>
      <c r="Q4" s="4"/>
      <c r="R4" s="4"/>
      <c r="S4" s="4"/>
    </row>
    <row r="5" spans="1:19" ht="67.5" customHeight="1" x14ac:dyDescent="0.9">
      <c r="A5" s="15">
        <v>3</v>
      </c>
      <c r="B5" s="11">
        <f t="shared" ref="B5:B9" si="5">H4</f>
        <v>0</v>
      </c>
      <c r="C5" s="5"/>
      <c r="D5" s="17"/>
      <c r="E5" s="5"/>
      <c r="F5" s="11">
        <f t="shared" si="3"/>
        <v>0</v>
      </c>
      <c r="G5" s="8"/>
      <c r="H5" s="9">
        <f>VLOOKUP(F5,Tabelle1!$A$2:$B$62,2,FALSE)</f>
        <v>0</v>
      </c>
      <c r="I5" s="9">
        <f t="shared" si="4"/>
        <v>0</v>
      </c>
      <c r="J5" s="10">
        <f t="shared" si="0"/>
        <v>0</v>
      </c>
      <c r="K5" s="9">
        <f t="shared" si="1"/>
        <v>0</v>
      </c>
      <c r="L5" s="9">
        <f t="shared" si="2"/>
        <v>0</v>
      </c>
      <c r="M5" s="4"/>
      <c r="N5" s="4"/>
      <c r="O5" s="4"/>
      <c r="P5" s="4"/>
      <c r="Q5" s="4"/>
      <c r="R5" s="4"/>
      <c r="S5" s="4"/>
    </row>
    <row r="6" spans="1:19" ht="67.5" customHeight="1" x14ac:dyDescent="0.9">
      <c r="A6" s="15">
        <v>4</v>
      </c>
      <c r="B6" s="11">
        <f t="shared" si="5"/>
        <v>0</v>
      </c>
      <c r="C6" s="5"/>
      <c r="D6" s="17"/>
      <c r="E6" s="5"/>
      <c r="F6" s="11">
        <f t="shared" si="3"/>
        <v>0</v>
      </c>
      <c r="G6" s="8"/>
      <c r="H6" s="9">
        <f>VLOOKUP(F6,Tabelle1!$A$2:$B$62,2,FALSE)</f>
        <v>0</v>
      </c>
      <c r="I6" s="9">
        <f t="shared" si="4"/>
        <v>0</v>
      </c>
      <c r="J6" s="10">
        <f t="shared" si="0"/>
        <v>0</v>
      </c>
      <c r="K6" s="9">
        <f t="shared" si="1"/>
        <v>0</v>
      </c>
      <c r="L6" s="9">
        <f t="shared" si="2"/>
        <v>0</v>
      </c>
      <c r="M6" s="4"/>
      <c r="N6" s="4"/>
      <c r="O6" s="4"/>
      <c r="P6" s="4"/>
      <c r="Q6" s="4"/>
      <c r="R6" s="4"/>
      <c r="S6" s="4"/>
    </row>
    <row r="7" spans="1:19" ht="67.5" customHeight="1" x14ac:dyDescent="0.9">
      <c r="A7" s="15">
        <v>5</v>
      </c>
      <c r="B7" s="11">
        <f t="shared" si="5"/>
        <v>0</v>
      </c>
      <c r="C7" s="5"/>
      <c r="D7" s="17"/>
      <c r="E7" s="5"/>
      <c r="F7" s="11">
        <f t="shared" si="3"/>
        <v>0</v>
      </c>
      <c r="G7" s="8"/>
      <c r="H7" s="9">
        <f>VLOOKUP(F7,Tabelle1!$A$2:$B$62,2,FALSE)</f>
        <v>0</v>
      </c>
      <c r="I7" s="9">
        <f t="shared" si="4"/>
        <v>0</v>
      </c>
      <c r="J7" s="10">
        <f t="shared" si="0"/>
        <v>0</v>
      </c>
      <c r="K7" s="9">
        <f t="shared" si="1"/>
        <v>0</v>
      </c>
      <c r="L7" s="9">
        <f t="shared" si="2"/>
        <v>0</v>
      </c>
      <c r="M7" s="4"/>
      <c r="N7" s="4"/>
      <c r="O7" s="4"/>
      <c r="P7" s="4"/>
      <c r="Q7" s="4"/>
      <c r="R7" s="4"/>
      <c r="S7" s="4"/>
    </row>
    <row r="8" spans="1:19" ht="67.5" customHeight="1" x14ac:dyDescent="0.9">
      <c r="A8" s="15">
        <v>6</v>
      </c>
      <c r="B8" s="11">
        <f t="shared" si="5"/>
        <v>0</v>
      </c>
      <c r="C8" s="5"/>
      <c r="D8" s="17"/>
      <c r="E8" s="5"/>
      <c r="F8" s="11">
        <f t="shared" si="3"/>
        <v>0</v>
      </c>
      <c r="G8" s="8"/>
      <c r="H8" s="9">
        <f>VLOOKUP(F8,Tabelle1!$A$2:$B$62,2,FALSE)</f>
        <v>0</v>
      </c>
      <c r="I8" s="9">
        <f t="shared" si="4"/>
        <v>0</v>
      </c>
      <c r="J8" s="10">
        <f t="shared" si="0"/>
        <v>0</v>
      </c>
      <c r="K8" s="9">
        <f t="shared" si="1"/>
        <v>0</v>
      </c>
      <c r="L8" s="9">
        <f t="shared" si="2"/>
        <v>0</v>
      </c>
      <c r="M8" s="4"/>
      <c r="N8" s="4"/>
      <c r="O8" s="4"/>
      <c r="P8" s="4"/>
      <c r="Q8" s="4"/>
      <c r="R8" s="4"/>
      <c r="S8" s="4"/>
    </row>
    <row r="9" spans="1:19" ht="67.5" customHeight="1" x14ac:dyDescent="0.9">
      <c r="A9" s="15">
        <v>7</v>
      </c>
      <c r="B9" s="11">
        <f t="shared" si="5"/>
        <v>0</v>
      </c>
      <c r="C9" s="5"/>
      <c r="D9" s="17"/>
      <c r="E9" s="5"/>
      <c r="F9" s="11">
        <f t="shared" si="3"/>
        <v>0</v>
      </c>
      <c r="G9" s="8"/>
      <c r="H9" s="9">
        <f>VLOOKUP(F9,Tabelle1!$A$2:$B$62,2,FALSE)</f>
        <v>0</v>
      </c>
      <c r="I9" s="9">
        <f t="shared" si="4"/>
        <v>0</v>
      </c>
      <c r="J9" s="10">
        <f t="shared" si="0"/>
        <v>0</v>
      </c>
      <c r="K9" s="9">
        <f t="shared" si="1"/>
        <v>0</v>
      </c>
      <c r="L9" s="9">
        <f t="shared" si="2"/>
        <v>0</v>
      </c>
      <c r="M9" s="4"/>
      <c r="N9" s="4"/>
      <c r="O9" s="4"/>
      <c r="P9" s="4"/>
      <c r="Q9" s="4"/>
      <c r="R9" s="4"/>
      <c r="S9" s="4"/>
    </row>
    <row r="10" spans="1:19" x14ac:dyDescent="0.25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sheetProtection selectLockedCells="1"/>
  <conditionalFormatting sqref="B4:B9">
    <cfRule type="expression" dxfId="1" priority="2">
      <formula>D3&lt;&gt;""</formula>
    </cfRule>
  </conditionalFormatting>
  <conditionalFormatting sqref="F3:G9">
    <cfRule type="expression" dxfId="0" priority="1">
      <formula>D3&lt;&gt;""</formula>
    </cfRule>
  </conditionalFormatting>
  <dataValidations count="2">
    <dataValidation type="whole" operator="lessThanOrEqual" allowBlank="1" showInputMessage="1" showErrorMessage="1" sqref="B3" xr:uid="{0384A4E7-8F17-4CB0-AB5A-DAC4DB7EECE7}">
      <formula1>60</formula1>
    </dataValidation>
    <dataValidation type="whole" allowBlank="1" showInputMessage="1" showErrorMessage="1" sqref="D3:D9" xr:uid="{7636950B-0B15-49C5-BCFC-0C19BEC67FFD}">
      <formula1>4</formula1>
      <formula2>30</formula2>
    </dataValidation>
  </dataValidations>
  <pageMargins left="0.74803149606299213" right="0.74803149606299213" top="0.98425196850393704" bottom="0.98425196850393704" header="0.51181102362204722" footer="0.51181102362204722"/>
  <pageSetup paperSize="9" scale="8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616E-B20E-42A2-8E23-F7C339A696C1}">
  <dimension ref="A1:B62"/>
  <sheetViews>
    <sheetView topLeftCell="A28" workbookViewId="0">
      <selection activeCell="B42" sqref="B42"/>
    </sheetView>
  </sheetViews>
  <sheetFormatPr baseColWidth="10" defaultRowHeight="15" x14ac:dyDescent="0.25"/>
  <cols>
    <col min="1" max="1" width="24.5703125" style="1" customWidth="1"/>
    <col min="2" max="2" width="34.140625" style="3" customWidth="1"/>
  </cols>
  <sheetData>
    <row r="1" spans="1:2" x14ac:dyDescent="0.25">
      <c r="A1" s="1" t="s">
        <v>7</v>
      </c>
      <c r="B1" s="3" t="s">
        <v>8</v>
      </c>
    </row>
    <row r="2" spans="1:2" x14ac:dyDescent="0.25">
      <c r="A2" s="1">
        <v>0</v>
      </c>
      <c r="B2" s="3">
        <v>0</v>
      </c>
    </row>
    <row r="3" spans="1:2" x14ac:dyDescent="0.25">
      <c r="A3" s="1">
        <v>1</v>
      </c>
      <c r="B3" s="3">
        <v>0</v>
      </c>
    </row>
    <row r="4" spans="1:2" x14ac:dyDescent="0.25">
      <c r="A4" s="1">
        <v>2</v>
      </c>
      <c r="B4" s="3">
        <v>1</v>
      </c>
    </row>
    <row r="5" spans="1:2" x14ac:dyDescent="0.25">
      <c r="A5" s="1">
        <v>3</v>
      </c>
      <c r="B5" s="3">
        <v>2</v>
      </c>
    </row>
    <row r="6" spans="1:2" x14ac:dyDescent="0.25">
      <c r="A6" s="1">
        <v>4</v>
      </c>
      <c r="B6" s="3">
        <v>3</v>
      </c>
    </row>
    <row r="7" spans="1:2" x14ac:dyDescent="0.25">
      <c r="A7" s="1">
        <v>5</v>
      </c>
      <c r="B7" s="3">
        <v>4</v>
      </c>
    </row>
    <row r="8" spans="1:2" x14ac:dyDescent="0.25">
      <c r="A8" s="1">
        <v>6</v>
      </c>
      <c r="B8" s="3">
        <v>5</v>
      </c>
    </row>
    <row r="9" spans="1:2" x14ac:dyDescent="0.25">
      <c r="A9" s="1">
        <v>7</v>
      </c>
      <c r="B9" s="3">
        <v>8</v>
      </c>
    </row>
    <row r="10" spans="1:2" x14ac:dyDescent="0.25">
      <c r="A10" s="2">
        <v>8</v>
      </c>
      <c r="B10" s="3">
        <v>9</v>
      </c>
    </row>
    <row r="11" spans="1:2" x14ac:dyDescent="0.25">
      <c r="A11" s="2">
        <v>9</v>
      </c>
      <c r="B11" s="3">
        <v>10</v>
      </c>
    </row>
    <row r="12" spans="1:2" x14ac:dyDescent="0.25">
      <c r="A12" s="2">
        <v>10</v>
      </c>
      <c r="B12" s="3">
        <v>11</v>
      </c>
    </row>
    <row r="13" spans="1:2" x14ac:dyDescent="0.25">
      <c r="A13" s="2">
        <v>11</v>
      </c>
      <c r="B13" s="3">
        <v>13</v>
      </c>
    </row>
    <row r="14" spans="1:2" x14ac:dyDescent="0.25">
      <c r="A14" s="2">
        <v>12</v>
      </c>
      <c r="B14" s="3">
        <v>14</v>
      </c>
    </row>
    <row r="15" spans="1:2" x14ac:dyDescent="0.25">
      <c r="A15" s="2">
        <v>13</v>
      </c>
      <c r="B15" s="3">
        <v>15</v>
      </c>
    </row>
    <row r="16" spans="1:2" x14ac:dyDescent="0.25">
      <c r="A16" s="2">
        <v>14</v>
      </c>
      <c r="B16" s="3">
        <v>16</v>
      </c>
    </row>
    <row r="17" spans="1:2" x14ac:dyDescent="0.25">
      <c r="A17" s="2">
        <v>15</v>
      </c>
      <c r="B17" s="3">
        <v>17</v>
      </c>
    </row>
    <row r="18" spans="1:2" x14ac:dyDescent="0.25">
      <c r="A18" s="2">
        <v>16</v>
      </c>
      <c r="B18" s="3">
        <v>19</v>
      </c>
    </row>
    <row r="19" spans="1:2" x14ac:dyDescent="0.25">
      <c r="A19" s="2">
        <v>17</v>
      </c>
      <c r="B19" s="3">
        <v>20</v>
      </c>
    </row>
    <row r="20" spans="1:2" x14ac:dyDescent="0.25">
      <c r="A20" s="2">
        <v>18</v>
      </c>
      <c r="B20" s="3">
        <v>21</v>
      </c>
    </row>
    <row r="21" spans="1:2" x14ac:dyDescent="0.25">
      <c r="A21" s="2">
        <v>19</v>
      </c>
      <c r="B21" s="3">
        <v>23</v>
      </c>
    </row>
    <row r="22" spans="1:2" x14ac:dyDescent="0.25">
      <c r="A22" s="2">
        <v>20</v>
      </c>
      <c r="B22" s="3">
        <v>24</v>
      </c>
    </row>
    <row r="23" spans="1:2" x14ac:dyDescent="0.25">
      <c r="A23" s="2">
        <v>21</v>
      </c>
      <c r="B23" s="3">
        <v>25</v>
      </c>
    </row>
    <row r="24" spans="1:2" x14ac:dyDescent="0.25">
      <c r="A24" s="2">
        <v>22</v>
      </c>
      <c r="B24" s="3">
        <v>27</v>
      </c>
    </row>
    <row r="25" spans="1:2" x14ac:dyDescent="0.25">
      <c r="A25" s="2">
        <v>23</v>
      </c>
      <c r="B25" s="3">
        <v>28</v>
      </c>
    </row>
    <row r="26" spans="1:2" x14ac:dyDescent="0.25">
      <c r="A26" s="2">
        <v>24</v>
      </c>
      <c r="B26" s="3">
        <v>29</v>
      </c>
    </row>
    <row r="27" spans="1:2" x14ac:dyDescent="0.25">
      <c r="A27" s="2">
        <v>25</v>
      </c>
      <c r="B27" s="3">
        <v>31</v>
      </c>
    </row>
    <row r="28" spans="1:2" x14ac:dyDescent="0.25">
      <c r="A28" s="2">
        <v>26</v>
      </c>
      <c r="B28" s="3">
        <v>32</v>
      </c>
    </row>
    <row r="29" spans="1:2" x14ac:dyDescent="0.25">
      <c r="A29" s="2">
        <v>27</v>
      </c>
      <c r="B29" s="3">
        <v>33</v>
      </c>
    </row>
    <row r="30" spans="1:2" x14ac:dyDescent="0.25">
      <c r="A30" s="2">
        <v>28</v>
      </c>
      <c r="B30" s="3">
        <v>35</v>
      </c>
    </row>
    <row r="31" spans="1:2" x14ac:dyDescent="0.25">
      <c r="A31" s="2">
        <v>29</v>
      </c>
      <c r="B31" s="3">
        <v>36</v>
      </c>
    </row>
    <row r="32" spans="1:2" x14ac:dyDescent="0.25">
      <c r="A32" s="2">
        <v>30</v>
      </c>
      <c r="B32" s="3">
        <v>38</v>
      </c>
    </row>
    <row r="33" spans="1:2" x14ac:dyDescent="0.25">
      <c r="A33" s="2">
        <v>31</v>
      </c>
      <c r="B33" s="3">
        <v>39</v>
      </c>
    </row>
    <row r="34" spans="1:2" x14ac:dyDescent="0.25">
      <c r="A34" s="2">
        <v>32</v>
      </c>
      <c r="B34" s="3">
        <v>41</v>
      </c>
    </row>
    <row r="35" spans="1:2" x14ac:dyDescent="0.25">
      <c r="A35" s="2">
        <v>33</v>
      </c>
      <c r="B35" s="3">
        <v>42</v>
      </c>
    </row>
    <row r="36" spans="1:2" x14ac:dyDescent="0.25">
      <c r="A36" s="2">
        <v>34</v>
      </c>
      <c r="B36" s="3">
        <v>44</v>
      </c>
    </row>
    <row r="37" spans="1:2" x14ac:dyDescent="0.25">
      <c r="A37" s="2">
        <v>35</v>
      </c>
      <c r="B37" s="3">
        <v>45</v>
      </c>
    </row>
    <row r="38" spans="1:2" x14ac:dyDescent="0.25">
      <c r="A38" s="2">
        <v>36</v>
      </c>
      <c r="B38" s="3">
        <v>47</v>
      </c>
    </row>
    <row r="39" spans="1:2" x14ac:dyDescent="0.25">
      <c r="A39" s="2">
        <v>37</v>
      </c>
      <c r="B39" s="3">
        <v>48</v>
      </c>
    </row>
    <row r="40" spans="1:2" x14ac:dyDescent="0.25">
      <c r="A40" s="2">
        <v>38</v>
      </c>
      <c r="B40" s="3">
        <v>49</v>
      </c>
    </row>
    <row r="41" spans="1:2" x14ac:dyDescent="0.25">
      <c r="A41" s="2">
        <v>39</v>
      </c>
      <c r="B41" s="3">
        <v>51</v>
      </c>
    </row>
    <row r="42" spans="1:2" x14ac:dyDescent="0.25">
      <c r="A42" s="2">
        <v>40</v>
      </c>
      <c r="B42" s="3">
        <v>52</v>
      </c>
    </row>
    <row r="43" spans="1:2" x14ac:dyDescent="0.25">
      <c r="A43" s="2">
        <v>41</v>
      </c>
      <c r="B43" s="3">
        <v>53</v>
      </c>
    </row>
    <row r="44" spans="1:2" x14ac:dyDescent="0.25">
      <c r="A44" s="2">
        <v>42</v>
      </c>
      <c r="B44" s="3">
        <v>54</v>
      </c>
    </row>
    <row r="45" spans="1:2" x14ac:dyDescent="0.25">
      <c r="A45" s="2">
        <v>43</v>
      </c>
      <c r="B45" s="3">
        <v>55</v>
      </c>
    </row>
    <row r="46" spans="1:2" x14ac:dyDescent="0.25">
      <c r="A46" s="2">
        <v>44</v>
      </c>
      <c r="B46" s="3">
        <v>56</v>
      </c>
    </row>
    <row r="47" spans="1:2" x14ac:dyDescent="0.25">
      <c r="A47" s="2">
        <v>45</v>
      </c>
      <c r="B47" s="3">
        <v>57</v>
      </c>
    </row>
    <row r="48" spans="1:2" x14ac:dyDescent="0.25">
      <c r="A48" s="2">
        <v>46</v>
      </c>
      <c r="B48" s="3">
        <v>58</v>
      </c>
    </row>
    <row r="49" spans="1:2" x14ac:dyDescent="0.25">
      <c r="A49" s="2">
        <v>47</v>
      </c>
      <c r="B49" s="3">
        <v>59</v>
      </c>
    </row>
    <row r="50" spans="1:2" x14ac:dyDescent="0.25">
      <c r="A50" s="2">
        <v>48</v>
      </c>
      <c r="B50" s="3">
        <v>60</v>
      </c>
    </row>
    <row r="51" spans="1:2" x14ac:dyDescent="0.25">
      <c r="A51" s="1">
        <v>49</v>
      </c>
      <c r="B51" s="3">
        <v>60</v>
      </c>
    </row>
    <row r="52" spans="1:2" x14ac:dyDescent="0.25">
      <c r="A52" s="1">
        <v>50</v>
      </c>
      <c r="B52" s="3">
        <v>60</v>
      </c>
    </row>
    <row r="53" spans="1:2" x14ac:dyDescent="0.25">
      <c r="A53" s="1">
        <v>51</v>
      </c>
      <c r="B53" s="3">
        <v>60</v>
      </c>
    </row>
    <row r="54" spans="1:2" x14ac:dyDescent="0.25">
      <c r="A54" s="1">
        <v>52</v>
      </c>
      <c r="B54" s="3">
        <v>60</v>
      </c>
    </row>
    <row r="55" spans="1:2" x14ac:dyDescent="0.25">
      <c r="A55" s="1">
        <v>53</v>
      </c>
      <c r="B55" s="3">
        <v>60</v>
      </c>
    </row>
    <row r="56" spans="1:2" x14ac:dyDescent="0.25">
      <c r="A56" s="1">
        <v>54</v>
      </c>
      <c r="B56" s="3">
        <v>60</v>
      </c>
    </row>
    <row r="57" spans="1:2" x14ac:dyDescent="0.25">
      <c r="A57" s="1">
        <v>55</v>
      </c>
      <c r="B57" s="3">
        <v>60</v>
      </c>
    </row>
    <row r="58" spans="1:2" x14ac:dyDescent="0.25">
      <c r="A58" s="1">
        <v>56</v>
      </c>
      <c r="B58" s="3">
        <v>60</v>
      </c>
    </row>
    <row r="59" spans="1:2" x14ac:dyDescent="0.25">
      <c r="A59" s="1">
        <v>57</v>
      </c>
      <c r="B59" s="3">
        <v>60</v>
      </c>
    </row>
    <row r="60" spans="1:2" x14ac:dyDescent="0.25">
      <c r="A60" s="1">
        <v>58</v>
      </c>
      <c r="B60" s="3">
        <v>60</v>
      </c>
    </row>
    <row r="61" spans="1:2" x14ac:dyDescent="0.25">
      <c r="A61" s="1">
        <v>59</v>
      </c>
      <c r="B61" s="3">
        <v>60</v>
      </c>
    </row>
    <row r="62" spans="1:2" x14ac:dyDescent="0.25">
      <c r="A62" s="1">
        <v>60</v>
      </c>
      <c r="B62" s="3">
        <v>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Fischfang-Simulation</vt:lpstr>
      <vt:lpstr>Tabelle1</vt:lpstr>
      <vt:lpstr>'Fischfang-Simulation'!Druckbereich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openpyxl</dc:creator>
  <cp:lastModifiedBy>Daniel</cp:lastModifiedBy>
  <dcterms:created xsi:type="dcterms:W3CDTF">2025-09-19T10:35:58Z</dcterms:created>
  <dcterms:modified xsi:type="dcterms:W3CDTF">2025-09-25T08:04:53Z</dcterms:modified>
</cp:coreProperties>
</file>